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360" yWindow="0" windowWidth="25360" windowHeight="152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F21" i="1"/>
  <c r="G17" i="1"/>
  <c r="F17" i="1"/>
  <c r="D20" i="1"/>
  <c r="D19" i="1"/>
  <c r="D18" i="1"/>
  <c r="G18" i="1"/>
  <c r="G19" i="1"/>
  <c r="G20" i="1"/>
  <c r="F13" i="1"/>
  <c r="D12" i="1"/>
  <c r="H12" i="1"/>
  <c r="G12" i="1"/>
  <c r="D11" i="1"/>
  <c r="H11" i="1"/>
  <c r="G11" i="1"/>
  <c r="D10" i="1"/>
  <c r="H10" i="1"/>
  <c r="G10" i="1"/>
  <c r="D9" i="1"/>
  <c r="H9" i="1"/>
  <c r="G9" i="1"/>
  <c r="D8" i="1"/>
  <c r="H8" i="1"/>
  <c r="G8" i="1"/>
  <c r="D7" i="1"/>
  <c r="H7" i="1"/>
  <c r="G7" i="1"/>
  <c r="D6" i="1"/>
  <c r="H6" i="1"/>
  <c r="G6" i="1"/>
  <c r="D5" i="1"/>
  <c r="H5" i="1"/>
  <c r="G5" i="1"/>
  <c r="D4" i="1"/>
  <c r="H4" i="1"/>
  <c r="G4" i="1"/>
</calcChain>
</file>

<file path=xl/sharedStrings.xml><?xml version="1.0" encoding="utf-8"?>
<sst xmlns="http://schemas.openxmlformats.org/spreadsheetml/2006/main" count="83" uniqueCount="40">
  <si>
    <t>Component</t>
  </si>
  <si>
    <t>NEB Cat. No.</t>
  </si>
  <si>
    <t>Stock Concentration</t>
  </si>
  <si>
    <t>Final Concentration</t>
  </si>
  <si>
    <t>Conc. Units</t>
  </si>
  <si>
    <t>Amt. Units</t>
  </si>
  <si>
    <t>PEG-8000</t>
  </si>
  <si>
    <t>"%"</t>
  </si>
  <si>
    <t>mM</t>
  </si>
  <si>
    <t>uL</t>
  </si>
  <si>
    <t>MgCl2</t>
  </si>
  <si>
    <t>Final:</t>
  </si>
  <si>
    <t>DTT</t>
  </si>
  <si>
    <t>T5 Exonuclease</t>
  </si>
  <si>
    <t>M0363S</t>
  </si>
  <si>
    <t>U/uL</t>
  </si>
  <si>
    <t>Phusion Polymerase</t>
  </si>
  <si>
    <t>M0530S</t>
  </si>
  <si>
    <t>Taq DNA Ligase</t>
  </si>
  <si>
    <t>M0208S</t>
  </si>
  <si>
    <t>5x ISO Buffer**:</t>
  </si>
  <si>
    <t>mg</t>
  </si>
  <si>
    <t>Tris-HCl (pH 7.5)</t>
  </si>
  <si>
    <t>dGTP</t>
  </si>
  <si>
    <t>Add 100uL/mL of</t>
  </si>
  <si>
    <t>dTTP</t>
  </si>
  <si>
    <t>NEB 10mM</t>
  </si>
  <si>
    <t>dATP</t>
  </si>
  <si>
    <t>dNTP mix</t>
  </si>
  <si>
    <t>dCTP</t>
  </si>
  <si>
    <t>NAD</t>
  </si>
  <si>
    <t>1.33x ISO Assembly Mix:</t>
  </si>
  <si>
    <t>5x ISO Buffer</t>
  </si>
  <si>
    <t>H2O</t>
  </si>
  <si>
    <t>Final Rxn Concentration (Gibson 2012)</t>
  </si>
  <si>
    <t>6 mL:</t>
  </si>
  <si>
    <t>3 mL:</t>
  </si>
  <si>
    <t>1 mL:</t>
  </si>
  <si>
    <t>1.2 mL:</t>
  </si>
  <si>
    <t>600 uL: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</si>
</sst>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u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CE5CD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2" fillId="0" borderId="0" xfId="0" applyFont="1" applyAlignment="1"/>
    <xf numFmtId="0" fontId="3" fillId="0" borderId="0" xfId="0" applyFont="1" applyAlignment="1"/>
    <xf numFmtId="0" fontId="3" fillId="3" borderId="0" xfId="0" applyFont="1" applyFill="1" applyAlignment="1"/>
    <xf numFmtId="0" fontId="3" fillId="3" borderId="0" xfId="0" applyFont="1" applyFill="1"/>
    <xf numFmtId="0" fontId="3" fillId="4" borderId="0" xfId="0" applyFont="1" applyFill="1" applyAlignment="1"/>
    <xf numFmtId="0" fontId="3" fillId="4" borderId="0" xfId="0" applyFont="1" applyFill="1"/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 applyAlignment="1"/>
    <xf numFmtId="0" fontId="0" fillId="5" borderId="0" xfId="0" applyFont="1" applyFill="1" applyAlignment="1"/>
    <xf numFmtId="0" fontId="3" fillId="6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H26" sqref="H26"/>
    </sheetView>
  </sheetViews>
  <sheetFormatPr baseColWidth="10" defaultColWidth="14.5" defaultRowHeight="15.75" customHeight="1" x14ac:dyDescent="0"/>
  <cols>
    <col min="1" max="1" width="24.6640625" customWidth="1"/>
    <col min="3" max="3" width="22.6640625" customWidth="1"/>
    <col min="4" max="4" width="18.83203125" customWidth="1"/>
    <col min="7" max="7" width="16" customWidth="1"/>
    <col min="11" max="11" width="15.33203125" customWidth="1"/>
  </cols>
  <sheetData>
    <row r="1" spans="1:2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 t="s">
        <v>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ht="15.75" customHeight="1">
      <c r="A3" s="3" t="s">
        <v>20</v>
      </c>
      <c r="F3" s="3" t="s">
        <v>35</v>
      </c>
      <c r="G3" s="3" t="s">
        <v>36</v>
      </c>
      <c r="H3" s="3" t="s">
        <v>37</v>
      </c>
    </row>
    <row r="4" spans="1:27" ht="15.75" customHeight="1">
      <c r="A4" s="4" t="s">
        <v>6</v>
      </c>
      <c r="C4" s="4">
        <v>100</v>
      </c>
      <c r="D4">
        <f>(F4/F13)*C4</f>
        <v>25</v>
      </c>
      <c r="E4" s="4" t="s">
        <v>7</v>
      </c>
      <c r="F4" s="4">
        <v>1500</v>
      </c>
      <c r="G4">
        <f>(D4*G13)/C4</f>
        <v>750</v>
      </c>
      <c r="H4">
        <f>(D4*H13)/C4</f>
        <v>250</v>
      </c>
      <c r="J4" s="4" t="s">
        <v>21</v>
      </c>
    </row>
    <row r="5" spans="1:27" ht="15.75" customHeight="1">
      <c r="A5" s="4" t="s">
        <v>22</v>
      </c>
      <c r="C5" s="4">
        <v>1000</v>
      </c>
      <c r="D5">
        <f>(F5/F13)*C5</f>
        <v>500</v>
      </c>
      <c r="E5" s="4" t="s">
        <v>8</v>
      </c>
      <c r="F5" s="4">
        <v>3000</v>
      </c>
      <c r="G5">
        <f>(D5*G13)/C5</f>
        <v>1500</v>
      </c>
      <c r="H5">
        <f>(D5*H13)/C5</f>
        <v>500</v>
      </c>
      <c r="J5" s="4" t="s">
        <v>9</v>
      </c>
    </row>
    <row r="6" spans="1:27" ht="15.75" customHeight="1">
      <c r="A6" s="4" t="s">
        <v>10</v>
      </c>
      <c r="C6" s="4">
        <v>2000</v>
      </c>
      <c r="D6">
        <f>(F6/F13)*C6</f>
        <v>50</v>
      </c>
      <c r="E6" s="4" t="s">
        <v>8</v>
      </c>
      <c r="F6" s="4">
        <v>150</v>
      </c>
      <c r="G6">
        <f>(D6*G13)/C6</f>
        <v>75</v>
      </c>
      <c r="H6">
        <f>(D6*H13)/C6</f>
        <v>25</v>
      </c>
      <c r="J6" s="4" t="s">
        <v>9</v>
      </c>
    </row>
    <row r="7" spans="1:27" ht="15.75" customHeight="1">
      <c r="A7" s="4" t="s">
        <v>23</v>
      </c>
      <c r="C7" s="7">
        <v>10</v>
      </c>
      <c r="D7" s="8">
        <f>(F7/F13)*C7</f>
        <v>1</v>
      </c>
      <c r="E7" s="7" t="s">
        <v>8</v>
      </c>
      <c r="F7" s="7">
        <v>600</v>
      </c>
      <c r="G7" s="8">
        <f>(D7*G13)/C7</f>
        <v>300</v>
      </c>
      <c r="H7" s="8">
        <f>(D7*H13)/C7</f>
        <v>100</v>
      </c>
      <c r="I7" s="9"/>
      <c r="J7" s="7" t="s">
        <v>9</v>
      </c>
      <c r="K7" s="7" t="s">
        <v>24</v>
      </c>
    </row>
    <row r="8" spans="1:27" ht="15.75" customHeight="1">
      <c r="A8" s="4" t="s">
        <v>25</v>
      </c>
      <c r="C8" s="7">
        <v>10</v>
      </c>
      <c r="D8" s="8">
        <f>(F8/F13)*C8</f>
        <v>1</v>
      </c>
      <c r="E8" s="7" t="s">
        <v>8</v>
      </c>
      <c r="F8" s="7">
        <v>600</v>
      </c>
      <c r="G8" s="8">
        <f>(D8*G13)/C8</f>
        <v>300</v>
      </c>
      <c r="H8" s="8">
        <f>(D8*H13)/C8</f>
        <v>100</v>
      </c>
      <c r="I8" s="9"/>
      <c r="J8" s="7" t="s">
        <v>9</v>
      </c>
      <c r="K8" s="7" t="s">
        <v>26</v>
      </c>
    </row>
    <row r="9" spans="1:27" ht="15.75" customHeight="1">
      <c r="A9" s="4" t="s">
        <v>27</v>
      </c>
      <c r="C9" s="7">
        <v>10</v>
      </c>
      <c r="D9" s="8">
        <f>(F9/F13)*C9</f>
        <v>1</v>
      </c>
      <c r="E9" s="7" t="s">
        <v>8</v>
      </c>
      <c r="F9" s="7">
        <v>600</v>
      </c>
      <c r="G9" s="8">
        <f>(D9*G13)/C9</f>
        <v>300</v>
      </c>
      <c r="H9" s="8">
        <f>(D9*H13)/C9</f>
        <v>100</v>
      </c>
      <c r="I9" s="9"/>
      <c r="J9" s="7" t="s">
        <v>9</v>
      </c>
      <c r="K9" s="7" t="s">
        <v>28</v>
      </c>
    </row>
    <row r="10" spans="1:27" ht="15.75" customHeight="1">
      <c r="A10" s="4" t="s">
        <v>29</v>
      </c>
      <c r="C10" s="7">
        <v>10</v>
      </c>
      <c r="D10" s="8">
        <f>(F10/F13)*C10</f>
        <v>1</v>
      </c>
      <c r="E10" s="7" t="s">
        <v>8</v>
      </c>
      <c r="F10" s="7">
        <v>600</v>
      </c>
      <c r="G10" s="8">
        <f>(D10*G13)/C10</f>
        <v>300</v>
      </c>
      <c r="H10" s="8">
        <f>(D10*H13)/C10</f>
        <v>100</v>
      </c>
      <c r="I10" s="9"/>
      <c r="J10" s="7" t="s">
        <v>9</v>
      </c>
      <c r="K10" s="9"/>
    </row>
    <row r="11" spans="1:27" ht="15.75" customHeight="1">
      <c r="A11" s="4" t="s">
        <v>12</v>
      </c>
      <c r="C11" s="4">
        <v>1000</v>
      </c>
      <c r="D11">
        <f>(F11/F13)*C11</f>
        <v>50</v>
      </c>
      <c r="E11" s="4" t="s">
        <v>8</v>
      </c>
      <c r="F11" s="4">
        <v>300</v>
      </c>
      <c r="G11">
        <f>(D11*G13)/C11</f>
        <v>150</v>
      </c>
      <c r="H11">
        <f>(D11*H13)/C11</f>
        <v>50</v>
      </c>
      <c r="J11" s="4" t="s">
        <v>9</v>
      </c>
    </row>
    <row r="12" spans="1:27" ht="15.75" customHeight="1">
      <c r="A12" s="4" t="s">
        <v>30</v>
      </c>
      <c r="C12" s="4">
        <v>100</v>
      </c>
      <c r="D12">
        <f>(F12/F13)*C12</f>
        <v>5</v>
      </c>
      <c r="E12" s="4" t="s">
        <v>8</v>
      </c>
      <c r="F12" s="4">
        <v>300</v>
      </c>
      <c r="G12">
        <f>(D12*G13)/C12</f>
        <v>150</v>
      </c>
      <c r="H12">
        <f>(D12*H13)/C12</f>
        <v>50</v>
      </c>
      <c r="J12" s="4" t="s">
        <v>9</v>
      </c>
    </row>
    <row r="13" spans="1:27" ht="15.75" customHeight="1">
      <c r="A13" s="5" t="s">
        <v>11</v>
      </c>
      <c r="B13" s="6"/>
      <c r="C13" s="6"/>
      <c r="D13" s="6"/>
      <c r="E13" s="6"/>
      <c r="F13" s="6">
        <f>6000</f>
        <v>6000</v>
      </c>
      <c r="G13" s="5">
        <v>3000</v>
      </c>
      <c r="H13" s="5">
        <v>1000</v>
      </c>
      <c r="I13" s="6"/>
      <c r="J13" s="6" t="s">
        <v>9</v>
      </c>
      <c r="K13" s="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5" spans="1:27" ht="15.75" customHeight="1">
      <c r="A15" s="4"/>
      <c r="B15" s="4"/>
      <c r="C15" s="4"/>
      <c r="E15" s="4"/>
      <c r="F15" s="10"/>
      <c r="G15" s="10"/>
      <c r="H15" s="10"/>
      <c r="I15" s="10"/>
    </row>
    <row r="16" spans="1:27" ht="15.75" customHeight="1">
      <c r="A16" s="3" t="s">
        <v>31</v>
      </c>
      <c r="F16" s="3" t="s">
        <v>38</v>
      </c>
      <c r="G16" s="3" t="s">
        <v>39</v>
      </c>
      <c r="H16" s="10"/>
      <c r="I16" s="10"/>
    </row>
    <row r="17" spans="1:27" ht="15.75" customHeight="1">
      <c r="A17" s="11" t="s">
        <v>32</v>
      </c>
      <c r="B17" s="11"/>
      <c r="C17" s="11"/>
      <c r="D17" s="12"/>
      <c r="E17" s="11"/>
      <c r="F17" s="13">
        <f>0.2666 * F22</f>
        <v>319.92</v>
      </c>
      <c r="G17" s="13">
        <f>0.2666 * G22</f>
        <v>159.96</v>
      </c>
    </row>
    <row r="18" spans="1:27" ht="15.75" customHeight="1">
      <c r="A18" s="4" t="s">
        <v>13</v>
      </c>
      <c r="B18" s="4" t="s">
        <v>14</v>
      </c>
      <c r="C18" s="4">
        <v>10</v>
      </c>
      <c r="D18" s="4">
        <f>(F18*10)/F22</f>
        <v>5.333333333333334E-3</v>
      </c>
      <c r="E18" s="4" t="s">
        <v>15</v>
      </c>
      <c r="F18" s="4">
        <v>0.64</v>
      </c>
      <c r="G18" s="4">
        <f>(D18*G22)/C18</f>
        <v>0.32000000000000006</v>
      </c>
    </row>
    <row r="19" spans="1:27" ht="15.75" customHeight="1">
      <c r="A19" s="4" t="s">
        <v>16</v>
      </c>
      <c r="B19" s="4" t="s">
        <v>17</v>
      </c>
      <c r="C19" s="4">
        <v>2</v>
      </c>
      <c r="D19" s="4">
        <f>(F19*C19)/F22</f>
        <v>3.3333333333333333E-2</v>
      </c>
      <c r="E19" s="4" t="s">
        <v>15</v>
      </c>
      <c r="F19" s="4">
        <v>20</v>
      </c>
      <c r="G19" s="4">
        <f>(D19*G22)/C19</f>
        <v>10</v>
      </c>
    </row>
    <row r="20" spans="1:27" ht="15.75" customHeight="1">
      <c r="A20" s="4" t="s">
        <v>18</v>
      </c>
      <c r="B20" s="4" t="s">
        <v>19</v>
      </c>
      <c r="C20" s="4">
        <v>40</v>
      </c>
      <c r="D20">
        <f>(F20*C20)/F22</f>
        <v>5.333333333333333</v>
      </c>
      <c r="E20" s="4" t="s">
        <v>15</v>
      </c>
      <c r="F20" s="4">
        <v>160</v>
      </c>
      <c r="G20" s="4">
        <f>(D20*G22)/C20</f>
        <v>80</v>
      </c>
    </row>
    <row r="21" spans="1:27" ht="15.75" customHeight="1">
      <c r="A21" s="4" t="s">
        <v>33</v>
      </c>
      <c r="F21">
        <f>F22- SUM(,F17:F20)</f>
        <v>699.44</v>
      </c>
      <c r="G21">
        <f>G22- SUM(,G17:G20)</f>
        <v>349.72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.75" customHeight="1">
      <c r="A22" s="5" t="s">
        <v>11</v>
      </c>
      <c r="B22" s="6"/>
      <c r="C22" s="6"/>
      <c r="D22" s="6"/>
      <c r="E22" s="6"/>
      <c r="F22" s="5">
        <v>1200</v>
      </c>
      <c r="G22" s="5">
        <v>600</v>
      </c>
    </row>
    <row r="24" spans="1:27" ht="15.75" customHeight="1">
      <c r="C24" s="4" t="s">
        <v>34</v>
      </c>
      <c r="E24" s="4"/>
    </row>
    <row r="25" spans="1:27" ht="15.75" customHeight="1">
      <c r="A25" s="4" t="s">
        <v>6</v>
      </c>
      <c r="C25">
        <v>3.75</v>
      </c>
      <c r="D25" s="4" t="s">
        <v>7</v>
      </c>
    </row>
    <row r="26" spans="1:27" ht="15.75" customHeight="1">
      <c r="A26" s="4" t="s">
        <v>22</v>
      </c>
      <c r="C26">
        <v>75</v>
      </c>
      <c r="D26" s="4" t="s">
        <v>8</v>
      </c>
    </row>
    <row r="27" spans="1:27" ht="15.75" customHeight="1">
      <c r="A27" s="4" t="s">
        <v>10</v>
      </c>
      <c r="C27">
        <v>7.5</v>
      </c>
      <c r="D27" s="4" t="s">
        <v>8</v>
      </c>
    </row>
    <row r="28" spans="1:27" ht="15.75" customHeight="1">
      <c r="A28" s="4" t="s">
        <v>23</v>
      </c>
      <c r="C28">
        <v>0.15</v>
      </c>
      <c r="D28" s="4" t="s">
        <v>8</v>
      </c>
    </row>
    <row r="29" spans="1:27" ht="15.75" customHeight="1">
      <c r="A29" s="4" t="s">
        <v>25</v>
      </c>
      <c r="C29">
        <v>0.15</v>
      </c>
      <c r="D29" s="4" t="s">
        <v>8</v>
      </c>
    </row>
    <row r="30" spans="1:27" ht="15.75" customHeight="1">
      <c r="A30" s="4" t="s">
        <v>27</v>
      </c>
      <c r="C30">
        <v>0.15</v>
      </c>
      <c r="D30" s="4" t="s">
        <v>8</v>
      </c>
    </row>
    <row r="31" spans="1:27" ht="15.75" customHeight="1">
      <c r="A31" s="4" t="s">
        <v>29</v>
      </c>
      <c r="C31">
        <v>0.15</v>
      </c>
      <c r="D31" s="4" t="s">
        <v>8</v>
      </c>
    </row>
    <row r="32" spans="1:27" ht="15.75" customHeight="1">
      <c r="A32" s="4" t="s">
        <v>12</v>
      </c>
      <c r="C32">
        <v>7.5</v>
      </c>
      <c r="D32" s="4" t="s">
        <v>8</v>
      </c>
    </row>
    <row r="33" spans="1:4" ht="15.75" customHeight="1">
      <c r="A33" s="4" t="s">
        <v>30</v>
      </c>
      <c r="C33">
        <v>0.75</v>
      </c>
      <c r="D33" s="4" t="s">
        <v>8</v>
      </c>
    </row>
    <row r="34" spans="1:4" ht="15.75" customHeight="1">
      <c r="A34" s="4" t="s">
        <v>13</v>
      </c>
      <c r="C34">
        <v>4.0000000000000001E-3</v>
      </c>
      <c r="D34" s="4" t="s">
        <v>15</v>
      </c>
    </row>
    <row r="35" spans="1:4" ht="15.75" customHeight="1">
      <c r="A35" s="4" t="s">
        <v>16</v>
      </c>
      <c r="C35">
        <v>2.5000000000000001E-2</v>
      </c>
      <c r="D35" s="4" t="s">
        <v>15</v>
      </c>
    </row>
    <row r="36" spans="1:4" ht="15.75" customHeight="1">
      <c r="A36" s="4" t="s">
        <v>18</v>
      </c>
      <c r="C36">
        <v>4</v>
      </c>
      <c r="D36" s="4" t="s">
        <v>15</v>
      </c>
    </row>
    <row r="37" spans="1:4" ht="15.75" customHeight="1">
      <c r="A37" s="4" t="s">
        <v>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Colin Brown</cp:lastModifiedBy>
  <dcterms:created xsi:type="dcterms:W3CDTF">2016-02-10T22:33:08Z</dcterms:created>
  <dcterms:modified xsi:type="dcterms:W3CDTF">2016-02-10T22:33:08Z</dcterms:modified>
</cp:coreProperties>
</file>